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81f09f66a66ebf/Pulpit/"/>
    </mc:Choice>
  </mc:AlternateContent>
  <xr:revisionPtr revIDLastSave="0" documentId="8_{E4B81DA7-A37A-4415-8521-3381B7B216EC}" xr6:coauthVersionLast="47" xr6:coauthVersionMax="47" xr10:uidLastSave="{00000000-0000-0000-0000-000000000000}"/>
  <bookViews>
    <workbookView xWindow="-120" yWindow="-120" windowWidth="24240" windowHeight="13020" xr2:uid="{455F20CE-A4C7-47EB-B4C4-1C6E41299CC4}"/>
  </bookViews>
  <sheets>
    <sheet name="Таблиця 1" sheetId="1" r:id="rId1"/>
    <sheet name="Таблиця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2" l="1"/>
  <c r="D9" i="2"/>
  <c r="F29" i="2"/>
  <c r="F18" i="2"/>
  <c r="D18" i="2"/>
  <c r="F19" i="2"/>
  <c r="D19" i="2"/>
  <c r="F13" i="2"/>
  <c r="D13" i="2"/>
  <c r="F29" i="1"/>
  <c r="F28" i="1"/>
  <c r="F13" i="1"/>
  <c r="D19" i="1"/>
  <c r="D20" i="1" s="1"/>
  <c r="D22" i="1" s="1"/>
  <c r="D24" i="1" s="1"/>
  <c r="D18" i="1"/>
  <c r="F18" i="1"/>
  <c r="F20" i="2" l="1"/>
  <c r="F22" i="2" s="1"/>
  <c r="F24" i="2" s="1"/>
  <c r="D20" i="2"/>
  <c r="D22" i="2" s="1"/>
  <c r="D24" i="2" s="1"/>
  <c r="F28" i="2" s="1"/>
  <c r="D13" i="1"/>
  <c r="F19" i="1"/>
  <c r="F20" i="1" s="1"/>
  <c r="F22" i="1" s="1"/>
  <c r="F24" i="1" s="1"/>
  <c r="F30" i="1" s="1"/>
</calcChain>
</file>

<file path=xl/sharedStrings.xml><?xml version="1.0" encoding="utf-8"?>
<sst xmlns="http://schemas.openxmlformats.org/spreadsheetml/2006/main" count="94" uniqueCount="38">
  <si>
    <t>Сума пені (нараховується платником самостійно відповідно до підпункту 129.1.3 пункту 129.1 та абзацу другого пункту 129.4 статті 129 глави 12 розділу II Податкового кодексу України)</t>
  </si>
  <si>
    <t>Сума штрафу в розмірі 5 % суми недоплати (нараховується платником відповідно до 
підпункту "б" пункту 50.1 статті 50 глави 2 розділу II Податкового кодексу України (р. 15 х 5 %))</t>
  </si>
  <si>
    <t>Сума штрафу в розмірі 3 % суми недоплати (нараховується платником відповідно до 
підпункту "а" пункту 50.1 статті 50 глави 2 розділу II Податкового кодексу України (р. 15 х 3 %))</t>
  </si>
  <si>
    <t>Сума податку, яка зменшує податкове зобов'язання у зв'язку з виправленням помилки (р. 13 - р. 14, 
якщо р. 13 &gt; р. 14 (зазначається тільки позитивне значення))</t>
  </si>
  <si>
    <t>Сума єдиного податку (недоплата), яка збільшує податкове зобов'язання у зв'язку з виправленням помилки (р. 14 - р. 13,  якщо р. 14 &gt; р. 13)</t>
  </si>
  <si>
    <t>Уточнена сума податкових зобов'язань за податковий (звітний) період, у якому виявлена помилка (зазначається тільки позитивне значення)</t>
  </si>
  <si>
    <t>Сума єдиного податку за даними раніше поданої декларації, що уточнюється  (р. 12 декларації, що уточнюється)</t>
  </si>
  <si>
    <t>Сума, грн., коп.</t>
  </si>
  <si>
    <t>Код рядка</t>
  </si>
  <si>
    <t>Показники</t>
  </si>
  <si>
    <t>ІV. Визначення податкових зобов'язань у зв'язку з виправленням самостійно виявлених помилок</t>
  </si>
  <si>
    <t>Загальна сума єдиного податку до сплати (р. 10 + р. 11)3</t>
  </si>
  <si>
    <t>Позитивне значення різниці між сумою загального мінімального податкового зобов'язання та загальною сумою сплачених податків, зборів, платежів та витрат на оренду земельних ділянок 
(р. 4 графа 3 розділу ІІ додатка)2</t>
  </si>
  <si>
    <t xml:space="preserve">Сума єдиного податку до сплати за податковий (звітний) квартал  (р. 8 - р. 9)  </t>
  </si>
  <si>
    <t xml:space="preserve">Сума єдиного податку за минулий податковий (звітний) період  </t>
  </si>
  <si>
    <t>Загальна сума єдиного податку за податковий (звітний) період  (р. 6 + р. 7)</t>
  </si>
  <si>
    <t>Сума єдиного податку, що обчислюється в подвійному розмірі ставки ((р. 2 + р. 3 + р. 4) х С1 х 2)</t>
  </si>
  <si>
    <t>Сума єдиного податку (р. 1 х С1)</t>
  </si>
  <si>
    <t>5 %</t>
  </si>
  <si>
    <t>3 %</t>
  </si>
  <si>
    <t>Сума єдиного податку, що розраховується за ставкою (С1), грн., коп.</t>
  </si>
  <si>
    <t xml:space="preserve">ІІІ. Розрахунок податкових зобов'язань з єдиного податку </t>
  </si>
  <si>
    <t>Загальна сума доходу  за податковий (звітний) період  (р. 1 + р. 2 + р. 3 + р. 4)</t>
  </si>
  <si>
    <t>Сума доходу, отриманого від провадження видів діяльності, які не дають права застосовувати спрощену систему оподаткування</t>
  </si>
  <si>
    <t xml:space="preserve">Сума доходу, що перевищує граничний обсяг доходу, визначений підпунктом 3 пункту 291.4 статті 291 глави 1 розділу XIV Податкового кодексу України  </t>
  </si>
  <si>
    <t>Сума доходу за податковий (звітний) період</t>
  </si>
  <si>
    <t>Сума доходу, що оподатковується за ставкою, грн., коп.</t>
  </si>
  <si>
    <t xml:space="preserve">   ІІ. Дохід, що підлягає оподаткуванню </t>
  </si>
  <si>
    <t>Уточнююча декларація за IV кв. 2022</t>
  </si>
  <si>
    <t>Звітна декларація за IV кв. 2022</t>
  </si>
  <si>
    <t>Показники декларації</t>
  </si>
  <si>
    <t>Таблиця 1</t>
  </si>
  <si>
    <t>Виправлення помилки в уточнюючій декларації ЄП ІІІ групи для юридичних осіб</t>
  </si>
  <si>
    <t xml:space="preserve">Сума доходу, отриманого при застосуванні іншого способу розрахунків, ніж грошовий, відповідно до пункту 291.6 статті 291 глави 1 розділу XIV Податкового кодексу України </t>
  </si>
  <si>
    <t>Таблиця 2</t>
  </si>
  <si>
    <t>Звітна декларація за I квартал</t>
  </si>
  <si>
    <t>Звітна декларація за півріччя</t>
  </si>
  <si>
    <t>Виправлення помилки в поточній звітній  декларації ЄП ІІІ групи для юридичних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</si>
</sst>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г_р_н_._-;\-* #,##0.00\ _г_р_н_._-;_-* &quot;-&quot;??\ _г_р_н_._-;_-@_-"/>
    <numFmt numFmtId="165" formatCode="_-* #,##0.00\ _₴_-;\-* #,##0.00\ _₴_-;_-* &quot;-&quot;??\ _₴_-;_-@_-"/>
  </numFmts>
  <fonts count="10" x14ac:knownFonts="1"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2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4" fontId="2" fillId="0" borderId="0" xfId="1" applyFont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164" fontId="6" fillId="0" borderId="0" xfId="1" applyFont="1"/>
    <xf numFmtId="164" fontId="6" fillId="0" borderId="5" xfId="1" applyFont="1" applyBorder="1"/>
    <xf numFmtId="0" fontId="4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6" fillId="0" borderId="11" xfId="1" applyFont="1" applyBorder="1"/>
    <xf numFmtId="0" fontId="2" fillId="0" borderId="14" xfId="0" applyFont="1" applyBorder="1"/>
    <xf numFmtId="164" fontId="6" fillId="0" borderId="15" xfId="1" applyFont="1" applyBorder="1"/>
    <xf numFmtId="164" fontId="6" fillId="0" borderId="10" xfId="1" applyFont="1" applyBorder="1"/>
    <xf numFmtId="164" fontId="6" fillId="0" borderId="14" xfId="1" applyFont="1" applyBorder="1"/>
    <xf numFmtId="0" fontId="4" fillId="3" borderId="8" xfId="0" applyFont="1" applyFill="1" applyBorder="1" applyAlignment="1">
      <alignment horizontal="center" vertical="center"/>
    </xf>
    <xf numFmtId="0" fontId="7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164" fontId="4" fillId="0" borderId="0" xfId="1" applyFont="1"/>
    <xf numFmtId="164" fontId="8" fillId="0" borderId="15" xfId="1" applyFont="1" applyBorder="1"/>
    <xf numFmtId="164" fontId="8" fillId="0" borderId="0" xfId="1" applyFont="1"/>
    <xf numFmtId="164" fontId="9" fillId="0" borderId="15" xfId="1" applyFont="1" applyBorder="1"/>
    <xf numFmtId="164" fontId="9" fillId="0" borderId="0" xfId="1" applyFont="1"/>
    <xf numFmtId="164" fontId="8" fillId="0" borderId="5" xfId="1" applyFont="1" applyBorder="1"/>
    <xf numFmtId="165" fontId="0" fillId="0" borderId="0" xfId="0" applyNumberFormat="1"/>
    <xf numFmtId="164" fontId="4" fillId="0" borderId="5" xfId="1" applyFont="1" applyFill="1" applyBorder="1"/>
    <xf numFmtId="164" fontId="4" fillId="0" borderId="0" xfId="1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FE9A-1F11-4AC0-B50C-8CBA315B775B}">
  <sheetPr>
    <tabColor rgb="FFFFFF00"/>
  </sheetPr>
  <dimension ref="A1:G34"/>
  <sheetViews>
    <sheetView tabSelected="1" topLeftCell="A19" workbookViewId="0">
      <selection activeCell="F30" sqref="F30"/>
    </sheetView>
  </sheetViews>
  <sheetFormatPr defaultRowHeight="12.75" x14ac:dyDescent="0.2"/>
  <cols>
    <col min="1" max="1" width="75.5703125" style="1" customWidth="1"/>
    <col min="2" max="2" width="7.85546875" style="1" customWidth="1"/>
    <col min="3" max="3" width="5.85546875" style="1" customWidth="1"/>
    <col min="4" max="4" width="28.28515625" style="1" customWidth="1"/>
    <col min="5" max="5" width="6.140625" style="1" customWidth="1"/>
    <col min="6" max="6" width="27.140625" style="1" customWidth="1"/>
    <col min="7" max="7" width="14.5703125" style="1" bestFit="1" customWidth="1"/>
  </cols>
  <sheetData>
    <row r="1" spans="1:6" ht="18" x14ac:dyDescent="0.25">
      <c r="A1" s="6" t="s">
        <v>31</v>
      </c>
      <c r="D1" s="5"/>
      <c r="F1" s="5"/>
    </row>
    <row r="2" spans="1:6" ht="18" x14ac:dyDescent="0.25">
      <c r="A2" s="6" t="s">
        <v>32</v>
      </c>
      <c r="D2" s="5"/>
      <c r="F2" s="5"/>
    </row>
    <row r="3" spans="1:6" ht="18.75" thickBot="1" x14ac:dyDescent="0.3">
      <c r="A3" s="6"/>
      <c r="D3" s="5"/>
      <c r="F3" s="5"/>
    </row>
    <row r="4" spans="1:6" ht="40.5" customHeight="1" thickTop="1" thickBot="1" x14ac:dyDescent="0.25">
      <c r="A4" s="31" t="s">
        <v>30</v>
      </c>
      <c r="B4" s="35" t="s">
        <v>8</v>
      </c>
      <c r="C4" s="51" t="s">
        <v>29</v>
      </c>
      <c r="D4" s="52"/>
      <c r="E4" s="51" t="s">
        <v>28</v>
      </c>
      <c r="F4" s="52"/>
    </row>
    <row r="5" spans="1:6" ht="45" customHeight="1" thickTop="1" x14ac:dyDescent="0.2">
      <c r="A5" s="32" t="s">
        <v>27</v>
      </c>
      <c r="B5" s="4"/>
      <c r="C5" s="20"/>
      <c r="D5" s="21"/>
      <c r="E5" s="20"/>
      <c r="F5" s="21"/>
    </row>
    <row r="6" spans="1:6" x14ac:dyDescent="0.2">
      <c r="A6" s="53" t="s">
        <v>9</v>
      </c>
      <c r="B6" s="54" t="s">
        <v>8</v>
      </c>
      <c r="C6" s="49" t="s">
        <v>26</v>
      </c>
      <c r="D6" s="50"/>
      <c r="E6" s="49" t="s">
        <v>26</v>
      </c>
      <c r="F6" s="50"/>
    </row>
    <row r="7" spans="1:6" x14ac:dyDescent="0.2">
      <c r="A7" s="53"/>
      <c r="B7" s="54"/>
      <c r="C7" s="22" t="s">
        <v>19</v>
      </c>
      <c r="D7" s="23" t="s">
        <v>18</v>
      </c>
      <c r="E7" s="22" t="s">
        <v>19</v>
      </c>
      <c r="F7" s="23" t="s">
        <v>18</v>
      </c>
    </row>
    <row r="8" spans="1:6" x14ac:dyDescent="0.2">
      <c r="A8" s="24">
        <v>1</v>
      </c>
      <c r="B8" s="8">
        <v>2</v>
      </c>
      <c r="C8" s="24">
        <v>3</v>
      </c>
      <c r="D8" s="25">
        <v>4</v>
      </c>
      <c r="E8" s="24">
        <v>3</v>
      </c>
      <c r="F8" s="25">
        <v>4</v>
      </c>
    </row>
    <row r="9" spans="1:6" ht="15" x14ac:dyDescent="0.2">
      <c r="A9" s="33" t="s">
        <v>25</v>
      </c>
      <c r="B9" s="2">
        <v>1</v>
      </c>
      <c r="C9" s="20"/>
      <c r="D9" s="26">
        <v>7585500</v>
      </c>
      <c r="E9" s="29"/>
      <c r="F9" s="26">
        <v>7585500</v>
      </c>
    </row>
    <row r="10" spans="1:6" ht="25.5" x14ac:dyDescent="0.2">
      <c r="A10" s="33" t="s">
        <v>24</v>
      </c>
      <c r="B10" s="2">
        <v>2</v>
      </c>
      <c r="C10" s="20"/>
      <c r="D10" s="26">
        <v>414500</v>
      </c>
      <c r="E10" s="29"/>
      <c r="F10" s="26">
        <v>479500</v>
      </c>
    </row>
    <row r="11" spans="1:6" ht="38.25" x14ac:dyDescent="0.2">
      <c r="A11" s="33" t="s">
        <v>33</v>
      </c>
      <c r="B11" s="2">
        <v>3</v>
      </c>
      <c r="C11" s="20"/>
      <c r="D11" s="26"/>
      <c r="E11" s="29"/>
      <c r="F11" s="26"/>
    </row>
    <row r="12" spans="1:6" ht="25.5" x14ac:dyDescent="0.2">
      <c r="A12" s="33" t="s">
        <v>23</v>
      </c>
      <c r="B12" s="2">
        <v>4</v>
      </c>
      <c r="C12" s="20"/>
      <c r="D12" s="26"/>
      <c r="E12" s="29"/>
      <c r="F12" s="26"/>
    </row>
    <row r="13" spans="1:6" ht="15.75" thickBot="1" x14ac:dyDescent="0.25">
      <c r="A13" s="34" t="s">
        <v>22</v>
      </c>
      <c r="B13" s="12">
        <v>5</v>
      </c>
      <c r="C13" s="27"/>
      <c r="D13" s="28">
        <f>D9+D10+D11+D12</f>
        <v>8000000</v>
      </c>
      <c r="E13" s="30"/>
      <c r="F13" s="28">
        <f>F9+F10+F11+F12</f>
        <v>8065000</v>
      </c>
    </row>
    <row r="14" spans="1:6" ht="42.75" customHeight="1" thickTop="1" x14ac:dyDescent="0.2">
      <c r="A14" s="32" t="s">
        <v>21</v>
      </c>
      <c r="B14" s="2"/>
      <c r="C14" s="20"/>
      <c r="D14" s="21"/>
      <c r="E14" s="20"/>
      <c r="F14" s="21"/>
    </row>
    <row r="15" spans="1:6" x14ac:dyDescent="0.2">
      <c r="A15" s="53" t="s">
        <v>9</v>
      </c>
      <c r="B15" s="54" t="s">
        <v>8</v>
      </c>
      <c r="C15" s="49" t="s">
        <v>20</v>
      </c>
      <c r="D15" s="50"/>
      <c r="E15" s="49" t="s">
        <v>20</v>
      </c>
      <c r="F15" s="50"/>
    </row>
    <row r="16" spans="1:6" x14ac:dyDescent="0.2">
      <c r="A16" s="53"/>
      <c r="B16" s="54"/>
      <c r="C16" s="22" t="s">
        <v>19</v>
      </c>
      <c r="D16" s="23" t="s">
        <v>18</v>
      </c>
      <c r="E16" s="22" t="s">
        <v>19</v>
      </c>
      <c r="F16" s="23" t="s">
        <v>18</v>
      </c>
    </row>
    <row r="17" spans="1:7" x14ac:dyDescent="0.2">
      <c r="A17" s="24">
        <v>1</v>
      </c>
      <c r="B17" s="8">
        <v>2</v>
      </c>
      <c r="C17" s="24">
        <v>3</v>
      </c>
      <c r="D17" s="25">
        <v>4</v>
      </c>
      <c r="E17" s="24">
        <v>3</v>
      </c>
      <c r="F17" s="25">
        <v>4</v>
      </c>
    </row>
    <row r="18" spans="1:7" ht="15" x14ac:dyDescent="0.2">
      <c r="A18" s="33" t="s">
        <v>17</v>
      </c>
      <c r="B18" s="2">
        <v>6</v>
      </c>
      <c r="C18" s="20"/>
      <c r="D18" s="26">
        <f>D9*0.05</f>
        <v>379275</v>
      </c>
      <c r="E18" s="29"/>
      <c r="F18" s="26">
        <f>F9*0.05</f>
        <v>379275</v>
      </c>
      <c r="G18" s="3"/>
    </row>
    <row r="19" spans="1:7" ht="25.5" x14ac:dyDescent="0.2">
      <c r="A19" s="33" t="s">
        <v>16</v>
      </c>
      <c r="B19" s="2">
        <v>7</v>
      </c>
      <c r="C19" s="20"/>
      <c r="D19" s="26">
        <f>(D10+D11+D12)*0.1</f>
        <v>41450</v>
      </c>
      <c r="E19" s="29"/>
      <c r="F19" s="26">
        <f>(F10+F11+F12)*0.1</f>
        <v>47950</v>
      </c>
    </row>
    <row r="20" spans="1:7" ht="15" x14ac:dyDescent="0.2">
      <c r="A20" s="33" t="s">
        <v>15</v>
      </c>
      <c r="B20" s="2">
        <v>8</v>
      </c>
      <c r="C20" s="20"/>
      <c r="D20" s="26">
        <f>D18+D19</f>
        <v>420725</v>
      </c>
      <c r="E20" s="29"/>
      <c r="F20" s="26">
        <f>F18+F19</f>
        <v>427225</v>
      </c>
    </row>
    <row r="21" spans="1:7" ht="15" x14ac:dyDescent="0.2">
      <c r="A21" s="33" t="s">
        <v>14</v>
      </c>
      <c r="B21" s="2">
        <v>9</v>
      </c>
      <c r="C21" s="20"/>
      <c r="D21" s="26">
        <v>300000</v>
      </c>
      <c r="E21" s="29"/>
      <c r="F21" s="26">
        <v>300000</v>
      </c>
      <c r="G21" s="3"/>
    </row>
    <row r="22" spans="1:7" ht="15" x14ac:dyDescent="0.2">
      <c r="A22" s="33" t="s">
        <v>13</v>
      </c>
      <c r="B22" s="2">
        <v>10</v>
      </c>
      <c r="C22" s="20"/>
      <c r="D22" s="26">
        <f>D20-D21</f>
        <v>120725</v>
      </c>
      <c r="E22" s="29"/>
      <c r="F22" s="26">
        <f>F20-F21</f>
        <v>127225</v>
      </c>
    </row>
    <row r="23" spans="1:7" ht="51" x14ac:dyDescent="0.2">
      <c r="A23" s="33" t="s">
        <v>12</v>
      </c>
      <c r="B23" s="2">
        <v>11</v>
      </c>
      <c r="C23" s="20"/>
      <c r="D23" s="26">
        <v>0</v>
      </c>
      <c r="E23" s="29"/>
      <c r="F23" s="26">
        <v>0</v>
      </c>
    </row>
    <row r="24" spans="1:7" ht="16.5" thickBot="1" x14ac:dyDescent="0.3">
      <c r="A24" s="34" t="s">
        <v>11</v>
      </c>
      <c r="B24" s="12">
        <v>12</v>
      </c>
      <c r="C24" s="27"/>
      <c r="D24" s="37">
        <f>D22+D23</f>
        <v>120725</v>
      </c>
      <c r="E24" s="30"/>
      <c r="F24" s="39">
        <f>F22+F23</f>
        <v>127225</v>
      </c>
    </row>
    <row r="25" spans="1:7" ht="37.5" customHeight="1" thickTop="1" x14ac:dyDescent="0.2">
      <c r="A25" s="10" t="s">
        <v>10</v>
      </c>
    </row>
    <row r="26" spans="1:7" ht="38.25" x14ac:dyDescent="0.2">
      <c r="A26" s="45" t="s">
        <v>9</v>
      </c>
      <c r="B26" s="46"/>
      <c r="C26" s="46"/>
      <c r="D26" s="47"/>
      <c r="E26" s="14" t="s">
        <v>8</v>
      </c>
      <c r="F26" s="7" t="s">
        <v>7</v>
      </c>
    </row>
    <row r="27" spans="1:7" x14ac:dyDescent="0.2">
      <c r="A27" s="45">
        <v>1</v>
      </c>
      <c r="B27" s="46"/>
      <c r="C27" s="46"/>
      <c r="D27" s="47"/>
      <c r="E27" s="7">
        <v>2</v>
      </c>
      <c r="F27" s="7">
        <v>3</v>
      </c>
    </row>
    <row r="28" spans="1:7" ht="15.75" x14ac:dyDescent="0.25">
      <c r="A28" s="48" t="s">
        <v>6</v>
      </c>
      <c r="B28" s="48"/>
      <c r="C28" s="48"/>
      <c r="D28" s="48"/>
      <c r="E28" s="2">
        <v>13</v>
      </c>
      <c r="F28" s="38">
        <f>D24</f>
        <v>120725</v>
      </c>
    </row>
    <row r="29" spans="1:7" ht="31.5" customHeight="1" x14ac:dyDescent="0.25">
      <c r="A29" s="48" t="s">
        <v>5</v>
      </c>
      <c r="B29" s="48"/>
      <c r="C29" s="48"/>
      <c r="D29" s="48"/>
      <c r="E29" s="2">
        <v>14</v>
      </c>
      <c r="F29" s="40">
        <f>F24</f>
        <v>127225</v>
      </c>
    </row>
    <row r="30" spans="1:7" ht="33" customHeight="1" x14ac:dyDescent="0.25">
      <c r="A30" s="48" t="s">
        <v>4</v>
      </c>
      <c r="B30" s="48"/>
      <c r="C30" s="48"/>
      <c r="D30" s="48"/>
      <c r="E30" s="2">
        <v>15</v>
      </c>
      <c r="F30" s="36">
        <f>F29-F28</f>
        <v>6500</v>
      </c>
    </row>
    <row r="31" spans="1:7" ht="29.25" customHeight="1" x14ac:dyDescent="0.2">
      <c r="A31" s="48" t="s">
        <v>3</v>
      </c>
      <c r="B31" s="48"/>
      <c r="C31" s="48"/>
      <c r="D31" s="48"/>
      <c r="E31" s="2">
        <v>16</v>
      </c>
      <c r="F31" s="16">
        <v>0</v>
      </c>
    </row>
    <row r="32" spans="1:7" ht="29.25" customHeight="1" x14ac:dyDescent="0.2">
      <c r="A32" s="48" t="s">
        <v>2</v>
      </c>
      <c r="B32" s="48"/>
      <c r="C32" s="48"/>
      <c r="D32" s="48"/>
      <c r="E32" s="2">
        <v>17</v>
      </c>
      <c r="F32" s="16">
        <v>0</v>
      </c>
    </row>
    <row r="33" spans="1:6" ht="29.25" customHeight="1" x14ac:dyDescent="0.2">
      <c r="A33" s="48" t="s">
        <v>1</v>
      </c>
      <c r="B33" s="48"/>
      <c r="C33" s="48"/>
      <c r="D33" s="48"/>
      <c r="E33" s="2">
        <v>18</v>
      </c>
      <c r="F33" s="16">
        <v>0</v>
      </c>
    </row>
    <row r="34" spans="1:6" ht="29.25" customHeight="1" x14ac:dyDescent="0.2">
      <c r="A34" s="48" t="s">
        <v>0</v>
      </c>
      <c r="B34" s="48"/>
      <c r="C34" s="48"/>
      <c r="D34" s="48"/>
      <c r="E34" s="2">
        <v>19</v>
      </c>
      <c r="F34" s="16">
        <v>0</v>
      </c>
    </row>
  </sheetData>
  <mergeCells count="19">
    <mergeCell ref="C4:D4"/>
    <mergeCell ref="E4:F4"/>
    <mergeCell ref="A6:A7"/>
    <mergeCell ref="B6:B7"/>
    <mergeCell ref="C6:D6"/>
    <mergeCell ref="E6:F6"/>
    <mergeCell ref="E15:F15"/>
    <mergeCell ref="A27:D27"/>
    <mergeCell ref="A28:D28"/>
    <mergeCell ref="A29:D29"/>
    <mergeCell ref="A15:A16"/>
    <mergeCell ref="B15:B16"/>
    <mergeCell ref="C15:D15"/>
    <mergeCell ref="A26:D26"/>
    <mergeCell ref="A31:D31"/>
    <mergeCell ref="A32:D32"/>
    <mergeCell ref="A33:D33"/>
    <mergeCell ref="A34:D34"/>
    <mergeCell ref="A30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7E28-1F73-44B2-A075-A9C524F7A6D3}">
  <sheetPr>
    <tabColor rgb="FF0070C0"/>
  </sheetPr>
  <dimension ref="A1:I34"/>
  <sheetViews>
    <sheetView topLeftCell="A18" workbookViewId="0">
      <selection activeCell="A3" sqref="A3"/>
    </sheetView>
  </sheetViews>
  <sheetFormatPr defaultRowHeight="12.75" x14ac:dyDescent="0.2"/>
  <cols>
    <col min="1" max="1" width="75.5703125" style="1" customWidth="1"/>
    <col min="2" max="2" width="10" style="1" customWidth="1"/>
    <col min="3" max="3" width="6.5703125" style="1" customWidth="1"/>
    <col min="4" max="4" width="23.140625" style="1" customWidth="1"/>
    <col min="5" max="5" width="8.42578125" style="1" customWidth="1"/>
    <col min="6" max="6" width="22" style="1" customWidth="1"/>
    <col min="7" max="7" width="14.5703125" style="1" bestFit="1" customWidth="1"/>
    <col min="8" max="9" width="21.42578125" customWidth="1"/>
  </cols>
  <sheetData>
    <row r="1" spans="1:9" ht="18" x14ac:dyDescent="0.25">
      <c r="A1" s="6" t="s">
        <v>34</v>
      </c>
      <c r="D1" s="5"/>
      <c r="F1" s="5"/>
    </row>
    <row r="2" spans="1:9" ht="18" x14ac:dyDescent="0.25">
      <c r="A2" s="6" t="s">
        <v>37</v>
      </c>
      <c r="D2" s="5"/>
      <c r="F2" s="5"/>
    </row>
    <row r="3" spans="1:9" ht="18.75" thickBot="1" x14ac:dyDescent="0.3">
      <c r="A3" s="6"/>
      <c r="D3" s="5"/>
      <c r="F3" s="5"/>
    </row>
    <row r="4" spans="1:9" ht="40.5" customHeight="1" thickTop="1" thickBot="1" x14ac:dyDescent="0.25">
      <c r="A4" s="18" t="s">
        <v>30</v>
      </c>
      <c r="B4" s="19" t="s">
        <v>8</v>
      </c>
      <c r="C4" s="57" t="s">
        <v>35</v>
      </c>
      <c r="D4" s="57"/>
      <c r="E4" s="57" t="s">
        <v>36</v>
      </c>
      <c r="F4" s="57"/>
    </row>
    <row r="5" spans="1:9" ht="45" customHeight="1" thickTop="1" x14ac:dyDescent="0.2">
      <c r="A5" s="10" t="s">
        <v>27</v>
      </c>
      <c r="B5" s="4"/>
    </row>
    <row r="6" spans="1:9" ht="38.25" customHeight="1" x14ac:dyDescent="0.2">
      <c r="A6" s="55" t="s">
        <v>9</v>
      </c>
      <c r="B6" s="55" t="s">
        <v>8</v>
      </c>
      <c r="C6" s="56" t="s">
        <v>26</v>
      </c>
      <c r="D6" s="56"/>
      <c r="E6" s="56" t="s">
        <v>26</v>
      </c>
      <c r="F6" s="56"/>
    </row>
    <row r="7" spans="1:9" x14ac:dyDescent="0.2">
      <c r="A7" s="55"/>
      <c r="B7" s="55"/>
      <c r="C7" s="15" t="s">
        <v>19</v>
      </c>
      <c r="D7" s="15" t="s">
        <v>18</v>
      </c>
      <c r="E7" s="15" t="s">
        <v>19</v>
      </c>
      <c r="F7" s="15" t="s">
        <v>18</v>
      </c>
    </row>
    <row r="8" spans="1:9" x14ac:dyDescent="0.2">
      <c r="A8" s="7">
        <v>1</v>
      </c>
      <c r="B8" s="7">
        <v>2</v>
      </c>
      <c r="C8" s="7">
        <v>3</v>
      </c>
      <c r="D8" s="7">
        <v>4</v>
      </c>
      <c r="E8" s="7">
        <v>3</v>
      </c>
      <c r="F8" s="7">
        <v>4</v>
      </c>
    </row>
    <row r="9" spans="1:9" ht="15" x14ac:dyDescent="0.2">
      <c r="A9" s="9" t="s">
        <v>25</v>
      </c>
      <c r="B9" s="2">
        <v>1</v>
      </c>
      <c r="D9" s="16">
        <f>1800000+118500</f>
        <v>1918500</v>
      </c>
      <c r="E9" s="16"/>
      <c r="F9" s="16">
        <v>3000000</v>
      </c>
    </row>
    <row r="10" spans="1:9" ht="25.5" x14ac:dyDescent="0.2">
      <c r="A10" s="9" t="s">
        <v>24</v>
      </c>
      <c r="B10" s="2">
        <v>2</v>
      </c>
      <c r="D10" s="16">
        <v>0</v>
      </c>
      <c r="E10" s="16"/>
      <c r="F10" s="16">
        <v>0</v>
      </c>
      <c r="H10" s="16"/>
      <c r="I10" s="16"/>
    </row>
    <row r="11" spans="1:9" ht="38.25" x14ac:dyDescent="0.2">
      <c r="A11" s="9" t="s">
        <v>33</v>
      </c>
      <c r="B11" s="2">
        <v>3</v>
      </c>
      <c r="D11" s="16">
        <v>0</v>
      </c>
      <c r="E11" s="16"/>
      <c r="F11" s="16">
        <v>0</v>
      </c>
      <c r="H11" s="16"/>
      <c r="I11" s="16"/>
    </row>
    <row r="12" spans="1:9" ht="25.5" x14ac:dyDescent="0.2">
      <c r="A12" s="9" t="s">
        <v>23</v>
      </c>
      <c r="B12" s="2">
        <v>4</v>
      </c>
      <c r="D12" s="16">
        <v>0</v>
      </c>
      <c r="E12" s="16"/>
      <c r="F12" s="16">
        <v>0</v>
      </c>
      <c r="H12" s="16"/>
      <c r="I12" s="16"/>
    </row>
    <row r="13" spans="1:9" ht="15.75" thickBot="1" x14ac:dyDescent="0.25">
      <c r="A13" s="11" t="s">
        <v>22</v>
      </c>
      <c r="B13" s="12">
        <v>5</v>
      </c>
      <c r="C13" s="13"/>
      <c r="D13" s="17">
        <f>D9+D10+D11+D12</f>
        <v>1918500</v>
      </c>
      <c r="E13" s="17"/>
      <c r="F13" s="17">
        <f>F9+F10+F11+F12</f>
        <v>3000000</v>
      </c>
    </row>
    <row r="14" spans="1:9" ht="42.75" customHeight="1" thickTop="1" x14ac:dyDescent="0.2">
      <c r="A14" s="10" t="s">
        <v>21</v>
      </c>
      <c r="B14" s="2"/>
    </row>
    <row r="15" spans="1:9" x14ac:dyDescent="0.2">
      <c r="A15" s="55" t="s">
        <v>9</v>
      </c>
      <c r="B15" s="55" t="s">
        <v>8</v>
      </c>
      <c r="C15" s="56" t="s">
        <v>20</v>
      </c>
      <c r="D15" s="56"/>
      <c r="E15" s="56" t="s">
        <v>20</v>
      </c>
      <c r="F15" s="56"/>
    </row>
    <row r="16" spans="1:9" x14ac:dyDescent="0.2">
      <c r="A16" s="55"/>
      <c r="B16" s="55"/>
      <c r="C16" s="15" t="s">
        <v>19</v>
      </c>
      <c r="D16" s="15" t="s">
        <v>18</v>
      </c>
      <c r="E16" s="15" t="s">
        <v>19</v>
      </c>
      <c r="F16" s="15" t="s">
        <v>18</v>
      </c>
    </row>
    <row r="17" spans="1:8" x14ac:dyDescent="0.2">
      <c r="A17" s="7">
        <v>1</v>
      </c>
      <c r="B17" s="7">
        <v>2</v>
      </c>
      <c r="C17" s="7">
        <v>3</v>
      </c>
      <c r="D17" s="7">
        <v>4</v>
      </c>
      <c r="E17" s="7">
        <v>3</v>
      </c>
      <c r="F17" s="7">
        <v>4</v>
      </c>
    </row>
    <row r="18" spans="1:8" ht="15" x14ac:dyDescent="0.2">
      <c r="A18" s="9" t="s">
        <v>17</v>
      </c>
      <c r="B18" s="2">
        <v>6</v>
      </c>
      <c r="D18" s="16">
        <f>D9*0.05</f>
        <v>95925</v>
      </c>
      <c r="E18" s="16"/>
      <c r="F18" s="16">
        <f>F9*0.05</f>
        <v>150000</v>
      </c>
      <c r="G18" s="3"/>
    </row>
    <row r="19" spans="1:8" ht="25.5" x14ac:dyDescent="0.2">
      <c r="A19" s="9" t="s">
        <v>16</v>
      </c>
      <c r="B19" s="2">
        <v>7</v>
      </c>
      <c r="D19" s="16">
        <f>(D10+D11+D12)*0.1</f>
        <v>0</v>
      </c>
      <c r="E19" s="16"/>
      <c r="F19" s="16">
        <f>(F10+F11+F12)*0.1</f>
        <v>0</v>
      </c>
    </row>
    <row r="20" spans="1:8" ht="15" x14ac:dyDescent="0.2">
      <c r="A20" s="9" t="s">
        <v>15</v>
      </c>
      <c r="B20" s="2">
        <v>8</v>
      </c>
      <c r="D20" s="16">
        <f>D18+D19</f>
        <v>95925</v>
      </c>
      <c r="E20" s="16"/>
      <c r="F20" s="16">
        <f>F18+F19</f>
        <v>150000</v>
      </c>
    </row>
    <row r="21" spans="1:8" ht="16.5" customHeight="1" x14ac:dyDescent="0.25">
      <c r="A21" s="9" t="s">
        <v>14</v>
      </c>
      <c r="B21" s="2">
        <v>9</v>
      </c>
      <c r="D21" s="16">
        <v>0</v>
      </c>
      <c r="E21" s="16"/>
      <c r="F21" s="40">
        <v>90000</v>
      </c>
      <c r="G21" s="3"/>
    </row>
    <row r="22" spans="1:8" ht="15" x14ac:dyDescent="0.2">
      <c r="A22" s="9" t="s">
        <v>13</v>
      </c>
      <c r="B22" s="2">
        <v>10</v>
      </c>
      <c r="D22" s="16">
        <f>D20-D21</f>
        <v>95925</v>
      </c>
      <c r="E22" s="16"/>
      <c r="F22" s="16">
        <f>F20-F21</f>
        <v>60000</v>
      </c>
    </row>
    <row r="23" spans="1:8" ht="51" x14ac:dyDescent="0.2">
      <c r="A23" s="9" t="s">
        <v>12</v>
      </c>
      <c r="B23" s="2">
        <v>11</v>
      </c>
      <c r="D23" s="16">
        <v>0</v>
      </c>
      <c r="E23" s="16"/>
      <c r="F23" s="16">
        <v>0</v>
      </c>
    </row>
    <row r="24" spans="1:8" ht="16.5" thickBot="1" x14ac:dyDescent="0.3">
      <c r="A24" s="11" t="s">
        <v>11</v>
      </c>
      <c r="B24" s="12">
        <v>12</v>
      </c>
      <c r="C24" s="13"/>
      <c r="D24" s="41">
        <f>D22+D23</f>
        <v>95925</v>
      </c>
      <c r="E24" s="17"/>
      <c r="F24" s="43">
        <f>F22+F23</f>
        <v>60000</v>
      </c>
    </row>
    <row r="25" spans="1:8" ht="37.5" customHeight="1" thickTop="1" x14ac:dyDescent="0.2">
      <c r="A25" s="10" t="s">
        <v>10</v>
      </c>
    </row>
    <row r="26" spans="1:8" ht="25.5" x14ac:dyDescent="0.2">
      <c r="A26" s="45" t="s">
        <v>9</v>
      </c>
      <c r="B26" s="46"/>
      <c r="C26" s="46"/>
      <c r="D26" s="47"/>
      <c r="E26" s="14" t="s">
        <v>8</v>
      </c>
      <c r="F26" s="7" t="s">
        <v>7</v>
      </c>
    </row>
    <row r="27" spans="1:8" x14ac:dyDescent="0.2">
      <c r="A27" s="45">
        <v>1</v>
      </c>
      <c r="B27" s="46"/>
      <c r="C27" s="46"/>
      <c r="D27" s="47"/>
      <c r="E27" s="7">
        <v>2</v>
      </c>
      <c r="F27" s="7">
        <v>3</v>
      </c>
    </row>
    <row r="28" spans="1:8" ht="15.75" x14ac:dyDescent="0.25">
      <c r="A28" s="48" t="s">
        <v>6</v>
      </c>
      <c r="B28" s="48"/>
      <c r="C28" s="48"/>
      <c r="D28" s="48"/>
      <c r="E28" s="2">
        <v>13</v>
      </c>
      <c r="F28" s="38">
        <f>D24</f>
        <v>95925</v>
      </c>
    </row>
    <row r="29" spans="1:8" ht="31.5" customHeight="1" x14ac:dyDescent="0.25">
      <c r="A29" s="48" t="s">
        <v>5</v>
      </c>
      <c r="B29" s="48"/>
      <c r="C29" s="48"/>
      <c r="D29" s="48"/>
      <c r="E29" s="2">
        <v>14</v>
      </c>
      <c r="F29" s="40">
        <f>F21</f>
        <v>90000</v>
      </c>
    </row>
    <row r="30" spans="1:8" ht="33" customHeight="1" x14ac:dyDescent="0.2">
      <c r="A30" s="48" t="s">
        <v>4</v>
      </c>
      <c r="B30" s="48"/>
      <c r="C30" s="48"/>
      <c r="D30" s="48"/>
      <c r="E30" s="2">
        <v>15</v>
      </c>
      <c r="F30" s="16">
        <v>0</v>
      </c>
    </row>
    <row r="31" spans="1:8" ht="29.25" customHeight="1" x14ac:dyDescent="0.25">
      <c r="A31" s="48" t="s">
        <v>3</v>
      </c>
      <c r="B31" s="48"/>
      <c r="C31" s="48"/>
      <c r="D31" s="48"/>
      <c r="E31" s="2">
        <v>16</v>
      </c>
      <c r="F31" s="44">
        <f>F28-F29</f>
        <v>5925</v>
      </c>
      <c r="H31" s="42"/>
    </row>
    <row r="32" spans="1:8" ht="29.25" customHeight="1" x14ac:dyDescent="0.2">
      <c r="A32" s="48" t="s">
        <v>2</v>
      </c>
      <c r="B32" s="48"/>
      <c r="C32" s="48"/>
      <c r="D32" s="48"/>
      <c r="E32" s="2">
        <v>17</v>
      </c>
      <c r="F32" s="16">
        <v>0</v>
      </c>
    </row>
    <row r="33" spans="1:6" ht="29.25" customHeight="1" x14ac:dyDescent="0.2">
      <c r="A33" s="48" t="s">
        <v>1</v>
      </c>
      <c r="B33" s="48"/>
      <c r="C33" s="48"/>
      <c r="D33" s="48"/>
      <c r="E33" s="2">
        <v>18</v>
      </c>
      <c r="F33" s="16">
        <v>0</v>
      </c>
    </row>
    <row r="34" spans="1:6" ht="29.25" customHeight="1" x14ac:dyDescent="0.2">
      <c r="A34" s="48" t="s">
        <v>0</v>
      </c>
      <c r="B34" s="48"/>
      <c r="C34" s="48"/>
      <c r="D34" s="48"/>
      <c r="E34" s="2">
        <v>19</v>
      </c>
      <c r="F34" s="16">
        <v>0</v>
      </c>
    </row>
  </sheetData>
  <mergeCells count="19">
    <mergeCell ref="A27:D27"/>
    <mergeCell ref="C4:D4"/>
    <mergeCell ref="E4:F4"/>
    <mergeCell ref="A6:A7"/>
    <mergeCell ref="B6:B7"/>
    <mergeCell ref="C6:D6"/>
    <mergeCell ref="E6:F6"/>
    <mergeCell ref="A15:A16"/>
    <mergeCell ref="B15:B16"/>
    <mergeCell ref="C15:D15"/>
    <mergeCell ref="E15:F15"/>
    <mergeCell ref="A26:D26"/>
    <mergeCell ref="A34:D34"/>
    <mergeCell ref="A28:D28"/>
    <mergeCell ref="A29:D29"/>
    <mergeCell ref="A30:D30"/>
    <mergeCell ref="A31:D31"/>
    <mergeCell ref="A32:D32"/>
    <mergeCell ref="A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Таблиця 1</vt:lpstr>
      <vt:lpstr>Таблиця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Єгорова</dc:creator>
  <cp:lastModifiedBy>ascul</cp:lastModifiedBy>
  <dcterms:created xsi:type="dcterms:W3CDTF">2023-03-26T14:14:27Z</dcterms:created>
  <dcterms:modified xsi:type="dcterms:W3CDTF">2023-03-28T17:09:37Z</dcterms:modified>
</cp:coreProperties>
</file>